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613"/>
  <workbookPr defaultThemeVersion="166925"/>
  <xr:revisionPtr revIDLastSave="11" documentId="11_5D6BF0180C559444483AC590E889F476F7C030BD" xr6:coauthVersionLast="47" xr6:coauthVersionMax="47" xr10:uidLastSave="{7877E5F8-2CAC-4F56-9AF3-50C9D56A1454}"/>
  <bookViews>
    <workbookView xWindow="0" yWindow="0" windowWidth="0" windowHeight="0" xr2:uid="{00000000-000D-0000-FFFF-FFFF00000000}"/>
  </bookViews>
  <sheets>
    <sheet name="Summary Table for 2021-2022" sheetId="4" r:id="rId1"/>
    <sheet name="List of Cat." sheetId="5" r:id="rId2"/>
  </sheets>
  <externalReferences>
    <externalReference r:id="rId3"/>
  </externalReferences>
  <definedNames>
    <definedName name="Categories">'List of Cat.'!$A$2:$A$105</definedName>
    <definedName name="StartingBalance">#REF!</definedName>
    <definedName name="Subcat">'List of Cat.'!$B$2:$B$105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6" i="4" l="1"/>
  <c r="F46" i="4"/>
  <c r="G44" i="4"/>
  <c r="F44" i="4"/>
  <c r="D44" i="4"/>
  <c r="D43" i="4"/>
  <c r="D41" i="4"/>
  <c r="D39" i="4"/>
  <c r="D35" i="4"/>
  <c r="D37" i="4" s="1"/>
  <c r="D42" i="4" s="1"/>
  <c r="D33" i="4"/>
  <c r="D23" i="4"/>
  <c r="D17" i="4"/>
  <c r="D14" i="4"/>
  <c r="G9" i="4"/>
  <c r="G8" i="4"/>
  <c r="D8" i="4"/>
  <c r="D24" i="4" s="1"/>
  <c r="G6" i="4"/>
  <c r="D4" i="4"/>
  <c r="D5" i="4" s="1"/>
  <c r="G5" i="4" s="1"/>
  <c r="D45" i="4" l="1"/>
  <c r="D47" i="4" l="1"/>
  <c r="G10" i="4"/>
</calcChain>
</file>

<file path=xl/sharedStrings.xml><?xml version="1.0" encoding="utf-8"?>
<sst xmlns="http://schemas.openxmlformats.org/spreadsheetml/2006/main" count="106" uniqueCount="86">
  <si>
    <t>Expenses Table S&amp;A (2021-2022)</t>
  </si>
  <si>
    <t>Category</t>
  </si>
  <si>
    <t>Sub-cat.</t>
  </si>
  <si>
    <t>Description</t>
  </si>
  <si>
    <t>Funded Amount</t>
  </si>
  <si>
    <t>Equipment</t>
  </si>
  <si>
    <t>Office Supplies</t>
  </si>
  <si>
    <t>AS Office Supplies/Food</t>
  </si>
  <si>
    <t xml:space="preserve">Outdoor Event Tools and Accessories </t>
  </si>
  <si>
    <t>Equipment Total</t>
  </si>
  <si>
    <t>Goods &amp; Services</t>
  </si>
  <si>
    <t>Advertising</t>
  </si>
  <si>
    <t>AS Swag</t>
  </si>
  <si>
    <t>Goods &amp; Services Total</t>
  </si>
  <si>
    <t>Additional Advertisement (lanyards, stress balls, key chains, etc.)</t>
  </si>
  <si>
    <t>Advertising Total</t>
  </si>
  <si>
    <t>Reallocation for Clubs/Majors Total</t>
  </si>
  <si>
    <t>Student Event Board</t>
  </si>
  <si>
    <t>Fall</t>
  </si>
  <si>
    <t>Virtual Events </t>
  </si>
  <si>
    <t xml:space="preserve">SGC Expenses and travel </t>
  </si>
  <si>
    <t>In-Person/Drive-Up</t>
  </si>
  <si>
    <t>Wages Total</t>
  </si>
  <si>
    <t xml:space="preserve">Spring </t>
  </si>
  <si>
    <t xml:space="preserve">Grad Party </t>
  </si>
  <si>
    <t xml:space="preserve">Student Event Board (Events Total) </t>
  </si>
  <si>
    <t>Grad Gift</t>
  </si>
  <si>
    <t>Transportation (Orca Cards)</t>
  </si>
  <si>
    <t>Transportation Total</t>
  </si>
  <si>
    <t>Public Speakers</t>
  </si>
  <si>
    <t>Professional Development Tools</t>
  </si>
  <si>
    <t xml:space="preserve">VCEA Career Fair </t>
  </si>
  <si>
    <t xml:space="preserve">Fall and Spring </t>
  </si>
  <si>
    <t>Undergraduate Travel Grants and Student Services</t>
  </si>
  <si>
    <t>Conferences</t>
  </si>
  <si>
    <t>Exernal Career Fairs</t>
  </si>
  <si>
    <t>Undergraduate Travel Grants and Professional Development</t>
  </si>
  <si>
    <t>Engineer Club</t>
  </si>
  <si>
    <t xml:space="preserve">ACM </t>
  </si>
  <si>
    <t xml:space="preserve">SWE </t>
  </si>
  <si>
    <t>PRSSA</t>
  </si>
  <si>
    <t xml:space="preserve">APWA </t>
  </si>
  <si>
    <t xml:space="preserve">Sigma Itoa </t>
  </si>
  <si>
    <t>IEEE</t>
  </si>
  <si>
    <t>New RSOs</t>
  </si>
  <si>
    <t>Reallocation for Clubs Total</t>
  </si>
  <si>
    <t xml:space="preserve">SGC </t>
  </si>
  <si>
    <t>Fall SGC</t>
  </si>
  <si>
    <t>Spring SGC</t>
  </si>
  <si>
    <t>Summer SGC</t>
  </si>
  <si>
    <t>SGC Total</t>
  </si>
  <si>
    <t xml:space="preserve">Fall wages </t>
  </si>
  <si>
    <t xml:space="preserve">spring wages </t>
  </si>
  <si>
    <t>Coug Day</t>
  </si>
  <si>
    <t>Coug Day at the Capitol</t>
  </si>
  <si>
    <t>pres</t>
  </si>
  <si>
    <t xml:space="preserve">vp </t>
  </si>
  <si>
    <t>Mile Reimbursement Total</t>
  </si>
  <si>
    <t xml:space="preserve">For driving to the conferences </t>
  </si>
  <si>
    <t>Travel Total</t>
  </si>
  <si>
    <t xml:space="preserve">Dola </t>
  </si>
  <si>
    <t>Wages</t>
  </si>
  <si>
    <t xml:space="preserve">Wages for both semesters </t>
  </si>
  <si>
    <t xml:space="preserve">senate </t>
  </si>
  <si>
    <t xml:space="preserve">ASWSUE Senate </t>
  </si>
  <si>
    <t>seb</t>
  </si>
  <si>
    <t>Grand Total</t>
  </si>
  <si>
    <t>Categories</t>
  </si>
  <si>
    <t>Any</t>
  </si>
  <si>
    <t>Student Sponsorship</t>
  </si>
  <si>
    <t>Career Fair</t>
  </si>
  <si>
    <t>Events</t>
  </si>
  <si>
    <t>Resume Workshops</t>
  </si>
  <si>
    <t>Business Cards</t>
  </si>
  <si>
    <t>Mock Interviews</t>
  </si>
  <si>
    <t>Transportation Services</t>
  </si>
  <si>
    <t>Meals</t>
  </si>
  <si>
    <t>Travel</t>
  </si>
  <si>
    <t>Airline</t>
  </si>
  <si>
    <t>Mile Reimbur.</t>
  </si>
  <si>
    <t>Orca Cards</t>
  </si>
  <si>
    <t>Reallocation for Clubs</t>
  </si>
  <si>
    <t>SWE</t>
  </si>
  <si>
    <t>ACM</t>
  </si>
  <si>
    <t>Engineering Club</t>
  </si>
  <si>
    <t>Sigma Iota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</si>
</sst>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6" formatCode="&quot;$&quot;#,##0.00"/>
  </numFmts>
  <fonts count="9">
    <font>
      <sz val="10"/>
      <color rgb="FF000000"/>
      <name val="Arial"/>
    </font>
    <font>
      <sz val="11"/>
      <color rgb="FF000000"/>
      <name val="Inconsolata"/>
    </font>
    <font>
      <sz val="10"/>
      <name val="Arial"/>
    </font>
    <font>
      <b/>
      <sz val="18"/>
      <color rgb="FFF46524"/>
      <name val="Raleway"/>
    </font>
    <font>
      <b/>
      <sz val="10"/>
      <name val="Arial"/>
    </font>
    <font>
      <b/>
      <i/>
      <sz val="10"/>
      <color rgb="FF000000"/>
      <name val="Arial"/>
    </font>
    <font>
      <b/>
      <sz val="10"/>
      <color rgb="FFFFFFFF"/>
      <name val="Arial"/>
    </font>
    <font>
      <sz val="10"/>
      <color rgb="FF000000"/>
      <name val="Arial"/>
    </font>
    <font>
      <b/>
      <sz val="10"/>
      <color rgb="FF000000"/>
      <name val="Arial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  <fill>
      <patternFill patternType="solid">
        <fgColor rgb="FF666666"/>
        <bgColor rgb="FF666666"/>
      </patternFill>
    </fill>
    <fill>
      <patternFill patternType="solid">
        <fgColor rgb="FFF3F3F3"/>
        <bgColor rgb="FFF3F3F3"/>
      </patternFill>
    </fill>
  </fills>
  <borders count="5">
    <border>
      <left/>
      <right/>
      <top/>
      <bottom/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/>
      <diagonal/>
    </border>
    <border>
      <left/>
      <right/>
      <top/>
      <bottom style="thick">
        <color rgb="FF666666"/>
      </bottom>
      <diagonal/>
    </border>
    <border>
      <left/>
      <right style="thin">
        <color rgb="FFFFFFFF"/>
      </right>
      <top/>
      <bottom style="thin">
        <color rgb="FFFFFFFF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0" xfId="0" applyFont="1" applyFill="1"/>
    <xf numFmtId="0" fontId="2" fillId="0" borderId="0" xfId="0" applyFont="1"/>
    <xf numFmtId="0" fontId="4" fillId="0" borderId="0" xfId="0" applyFont="1"/>
    <xf numFmtId="166" fontId="2" fillId="0" borderId="0" xfId="0" applyNumberFormat="1" applyFont="1"/>
    <xf numFmtId="0" fontId="3" fillId="0" borderId="0" xfId="0" applyFont="1" applyAlignment="1">
      <alignment horizontal="center"/>
    </xf>
    <xf numFmtId="0" fontId="5" fillId="3" borderId="3" xfId="0" applyFont="1" applyFill="1" applyBorder="1"/>
    <xf numFmtId="166" fontId="6" fillId="4" borderId="3" xfId="0" applyNumberFormat="1" applyFont="1" applyFill="1" applyBorder="1"/>
    <xf numFmtId="0" fontId="7" fillId="5" borderId="2" xfId="0" applyFont="1" applyFill="1" applyBorder="1"/>
    <xf numFmtId="0" fontId="7" fillId="5" borderId="4" xfId="0" applyFont="1" applyFill="1" applyBorder="1"/>
    <xf numFmtId="166" fontId="7" fillId="2" borderId="1" xfId="0" applyNumberFormat="1" applyFont="1" applyFill="1" applyBorder="1" applyAlignment="1">
      <alignment horizontal="right"/>
    </xf>
    <xf numFmtId="164" fontId="2" fillId="0" borderId="0" xfId="0" applyNumberFormat="1" applyFont="1"/>
    <xf numFmtId="0" fontId="7" fillId="3" borderId="0" xfId="0" applyFont="1" applyFill="1"/>
    <xf numFmtId="166" fontId="7" fillId="3" borderId="0" xfId="0" applyNumberFormat="1" applyFont="1" applyFill="1" applyAlignment="1">
      <alignment horizontal="right"/>
    </xf>
    <xf numFmtId="0" fontId="7" fillId="5" borderId="1" xfId="0" applyFont="1" applyFill="1" applyBorder="1"/>
    <xf numFmtId="166" fontId="7" fillId="5" borderId="1" xfId="0" applyNumberFormat="1" applyFont="1" applyFill="1" applyBorder="1" applyAlignment="1">
      <alignment horizontal="right"/>
    </xf>
    <xf numFmtId="0" fontId="7" fillId="3" borderId="1" xfId="0" applyFont="1" applyFill="1" applyBorder="1"/>
    <xf numFmtId="166" fontId="7" fillId="3" borderId="1" xfId="0" applyNumberFormat="1" applyFont="1" applyFill="1" applyBorder="1" applyAlignment="1">
      <alignment horizontal="right"/>
    </xf>
    <xf numFmtId="166" fontId="7" fillId="2" borderId="0" xfId="0" applyNumberFormat="1" applyFont="1" applyFill="1" applyAlignment="1">
      <alignment horizontal="right"/>
    </xf>
    <xf numFmtId="0" fontId="2" fillId="5" borderId="0" xfId="0" applyFont="1" applyFill="1"/>
    <xf numFmtId="0" fontId="7" fillId="5" borderId="4" xfId="0" applyFont="1" applyFill="1" applyBorder="1" applyAlignment="1">
      <alignment horizontal="left"/>
    </xf>
    <xf numFmtId="0" fontId="7" fillId="3" borderId="1" xfId="0" applyFont="1" applyFill="1" applyBorder="1" applyAlignment="1">
      <alignment wrapText="1"/>
    </xf>
    <xf numFmtId="0" fontId="7" fillId="5" borderId="0" xfId="0" applyFont="1" applyFill="1"/>
    <xf numFmtId="0" fontId="8" fillId="3" borderId="0" xfId="0" applyFont="1" applyFill="1"/>
    <xf numFmtId="166" fontId="8" fillId="3" borderId="0" xfId="0" applyNumberFormat="1" applyFont="1" applyFill="1" applyAlignment="1">
      <alignment horizontal="right"/>
    </xf>
    <xf numFmtId="0" fontId="7" fillId="0" borderId="0" xfId="0" applyFont="1"/>
    <xf numFmtId="0" fontId="7" fillId="0" borderId="1" xfId="0" applyFont="1" applyBorder="1"/>
    <xf numFmtId="0" fontId="7" fillId="2" borderId="0" xfId="0" applyFont="1" applyFill="1" applyAlignment="1">
      <alignment horizontal="left"/>
    </xf>
    <xf numFmtId="0" fontId="2" fillId="5" borderId="2" xfId="0" applyFont="1" applyFill="1" applyBorder="1"/>
    <xf numFmtId="0" fontId="2" fillId="5" borderId="4" xfId="0" applyFont="1" applyFill="1" applyBorder="1"/>
    <xf numFmtId="0" fontId="2" fillId="3" borderId="0" xfId="0" applyFont="1" applyFill="1"/>
    <xf numFmtId="0" fontId="2" fillId="5" borderId="1" xfId="0" applyFont="1" applyFill="1" applyBorder="1"/>
    <xf numFmtId="0" fontId="2" fillId="3" borderId="1" xfId="0" applyFont="1" applyFill="1" applyBorder="1"/>
    <xf numFmtId="0" fontId="2" fillId="5" borderId="1" xfId="0" applyFont="1" applyFill="1" applyBorder="1" applyAlignment="1">
      <alignment wrapText="1"/>
    </xf>
    <xf numFmtId="0" fontId="3" fillId="0" borderId="0" xfId="0" applyFont="1" applyAlignment="1">
      <alignment horizontal="center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  <a:r>
              <a:rPr lang="en-US" b="0">
                <a:solidFill>
                  <a:srgbClr val="000000"/>
                </a:solidFill>
                <a:latin typeface="Roboto"/>
              </a:rPr>
              <a:t>ASWSUE Predicted Spending (2021-2022)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FFE599"/>
              </a:solidFill>
            </c:spPr>
            <c:extLst>
              <c:ext xmlns:c16="http://schemas.microsoft.com/office/drawing/2014/chart" uri="{C3380CC4-5D6E-409C-BE32-E72D297353CC}">
                <c16:uniqueId val="{00000001-B960-48CF-96B6-A83572C7D4F7}"/>
              </c:ext>
            </c:extLst>
          </c:dPt>
          <c:dPt>
            <c:idx val="1"/>
            <c:bubble3D val="0"/>
            <c:spPr>
              <a:solidFill>
                <a:srgbClr val="6D9EEB"/>
              </a:solidFill>
            </c:spPr>
            <c:extLst>
              <c:ext xmlns:c16="http://schemas.microsoft.com/office/drawing/2014/chart" uri="{C3380CC4-5D6E-409C-BE32-E72D297353CC}">
                <c16:uniqueId val="{00000003-B960-48CF-96B6-A83572C7D4F7}"/>
              </c:ext>
            </c:extLst>
          </c:dPt>
          <c:dPt>
            <c:idx val="2"/>
            <c:bubble3D val="0"/>
            <c:spPr>
              <a:solidFill>
                <a:srgbClr val="93C47D"/>
              </a:solidFill>
            </c:spPr>
            <c:extLst>
              <c:ext xmlns:c16="http://schemas.microsoft.com/office/drawing/2014/chart" uri="{C3380CC4-5D6E-409C-BE32-E72D297353CC}">
                <c16:uniqueId val="{00000005-B960-48CF-96B6-A83572C7D4F7}"/>
              </c:ext>
            </c:extLst>
          </c:dPt>
          <c:dPt>
            <c:idx val="3"/>
            <c:bubble3D val="0"/>
            <c:spPr>
              <a:solidFill>
                <a:srgbClr val="E06666"/>
              </a:solidFill>
            </c:spPr>
            <c:extLst>
              <c:ext xmlns:c16="http://schemas.microsoft.com/office/drawing/2014/chart" uri="{C3380CC4-5D6E-409C-BE32-E72D297353CC}">
                <c16:uniqueId val="{00000007-B960-48CF-96B6-A83572C7D4F7}"/>
              </c:ext>
            </c:extLst>
          </c:dPt>
          <c:dPt>
            <c:idx val="4"/>
            <c:bubble3D val="0"/>
            <c:spPr>
              <a:solidFill>
                <a:srgbClr val="8E7CC3"/>
              </a:solidFill>
            </c:spPr>
            <c:extLst>
              <c:ext xmlns:c16="http://schemas.microsoft.com/office/drawing/2014/chart" uri="{C3380CC4-5D6E-409C-BE32-E72D297353CC}">
                <c16:uniqueId val="{00000009-B960-48CF-96B6-A83572C7D4F7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A-B960-48CF-96B6-A83572C7D4F7}"/>
              </c:ext>
            </c:extLst>
          </c:dPt>
          <c:cat>
            <c:strRef>
              <c:f>'Summary Table for 2021-2022'!$F$5:$F$10</c:f>
              <c:strCache>
                <c:ptCount val="6"/>
                <c:pt idx="0">
                  <c:v>Equipment Total</c:v>
                </c:pt>
                <c:pt idx="1">
                  <c:v>Goods &amp; Services Total</c:v>
                </c:pt>
                <c:pt idx="3">
                  <c:v>Reallocation for Clubs/Majors Total</c:v>
                </c:pt>
                <c:pt idx="4">
                  <c:v>SGC Expenses and travel </c:v>
                </c:pt>
                <c:pt idx="5">
                  <c:v>Wages Total</c:v>
                </c:pt>
              </c:strCache>
            </c:strRef>
          </c:cat>
          <c:val>
            <c:numRef>
              <c:f>'Summary Table for 2021-2022'!$G$5:$G$10</c:f>
              <c:numCache>
                <c:formatCode>"$"#,##0.00</c:formatCode>
                <c:ptCount val="6"/>
                <c:pt idx="0" formatCode="&quot;$&quot;#,##0">
                  <c:v>950</c:v>
                </c:pt>
                <c:pt idx="1">
                  <c:v>33100</c:v>
                </c:pt>
                <c:pt idx="3">
                  <c:v>10100</c:v>
                </c:pt>
                <c:pt idx="4">
                  <c:v>6650</c:v>
                </c:pt>
                <c:pt idx="5">
                  <c:v>21400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B960-48CF-96B6-A83572C7D4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lvl="0">
            <a:defRPr b="0">
              <a:solidFill>
                <a:srgbClr val="000000"/>
              </a:solidFill>
              <a:latin typeface="Roboto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12</xdr:row>
      <xdr:rowOff>19050</xdr:rowOff>
    </xdr:from>
    <xdr:ext cx="5715000" cy="3533775"/>
    <xdr:graphicFrame macro="">
      <xdr:nvGraphicFramePr>
        <xdr:cNvPr id="2" name="Chart 1" title="Chart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all%20Semester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ll Semester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  <pageSetUpPr fitToPage="1"/>
  </sheetPr>
  <dimension ref="A1:X955"/>
  <sheetViews>
    <sheetView tabSelected="1" workbookViewId="0"/>
  </sheetViews>
  <sheetFormatPr defaultColWidth="14.42578125" defaultRowHeight="15.75" customHeight="1"/>
  <cols>
    <col min="1" max="1" width="25.85546875" customWidth="1"/>
    <col min="2" max="2" width="40.7109375" customWidth="1"/>
    <col min="3" max="3" width="56.7109375" customWidth="1"/>
    <col min="4" max="4" width="15.42578125" customWidth="1"/>
    <col min="6" max="6" width="32.140625" customWidth="1"/>
  </cols>
  <sheetData>
    <row r="1" spans="1:24">
      <c r="A1" s="34" t="s">
        <v>0</v>
      </c>
      <c r="B1" s="35"/>
      <c r="C1" s="35"/>
      <c r="D1" s="35"/>
      <c r="E1" s="5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4">
      <c r="A2" s="6" t="s">
        <v>1</v>
      </c>
      <c r="B2" s="6" t="s">
        <v>2</v>
      </c>
      <c r="C2" s="6" t="s">
        <v>3</v>
      </c>
      <c r="D2" s="7" t="s">
        <v>4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>
      <c r="A3" s="8" t="s">
        <v>5</v>
      </c>
      <c r="B3" s="9" t="s">
        <v>6</v>
      </c>
      <c r="C3" s="9" t="s">
        <v>7</v>
      </c>
      <c r="D3" s="10">
        <v>400</v>
      </c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1:24">
      <c r="A4" s="28"/>
      <c r="B4" s="29"/>
      <c r="C4" s="9" t="s">
        <v>8</v>
      </c>
      <c r="D4" s="10">
        <f>350+200</f>
        <v>550</v>
      </c>
      <c r="E4" s="2"/>
      <c r="F4" s="2"/>
      <c r="G4" s="11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4">
      <c r="A5" s="12" t="s">
        <v>9</v>
      </c>
      <c r="B5" s="30"/>
      <c r="C5" s="30"/>
      <c r="D5" s="13">
        <f>D3+D4</f>
        <v>950</v>
      </c>
      <c r="E5" s="2"/>
      <c r="F5" s="2" t="s">
        <v>9</v>
      </c>
      <c r="G5" s="11">
        <f>D5</f>
        <v>950</v>
      </c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4">
      <c r="A6" s="8" t="s">
        <v>10</v>
      </c>
      <c r="B6" s="9" t="s">
        <v>11</v>
      </c>
      <c r="C6" s="9" t="s">
        <v>12</v>
      </c>
      <c r="D6" s="10">
        <v>700</v>
      </c>
      <c r="E6" s="2"/>
      <c r="F6" s="2" t="s">
        <v>13</v>
      </c>
      <c r="G6" s="4">
        <f>D24</f>
        <v>33100</v>
      </c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4">
      <c r="A7" s="28"/>
      <c r="B7" s="14"/>
      <c r="C7" s="31" t="s">
        <v>14</v>
      </c>
      <c r="D7" s="15">
        <v>600</v>
      </c>
      <c r="E7" s="2"/>
      <c r="F7" s="2"/>
      <c r="G7" s="4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4">
      <c r="A8" s="28"/>
      <c r="B8" s="16" t="s">
        <v>15</v>
      </c>
      <c r="C8" s="32"/>
      <c r="D8" s="17">
        <f>D6+D7</f>
        <v>1300</v>
      </c>
      <c r="E8" s="2"/>
      <c r="F8" s="2" t="s">
        <v>16</v>
      </c>
      <c r="G8" s="4">
        <f>D33</f>
        <v>10100</v>
      </c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</row>
    <row r="9" spans="1:24">
      <c r="A9" s="28" t="s">
        <v>17</v>
      </c>
      <c r="B9" s="8" t="s">
        <v>18</v>
      </c>
      <c r="C9" s="8" t="s">
        <v>19</v>
      </c>
      <c r="D9" s="18">
        <v>500</v>
      </c>
      <c r="E9" s="2"/>
      <c r="F9" s="2" t="s">
        <v>20</v>
      </c>
      <c r="G9" s="4">
        <f>D42</f>
        <v>6650</v>
      </c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4">
      <c r="A10" s="28"/>
      <c r="B10" s="28"/>
      <c r="C10" s="8" t="s">
        <v>21</v>
      </c>
      <c r="D10" s="18">
        <v>700</v>
      </c>
      <c r="E10" s="2"/>
      <c r="F10" s="2" t="s">
        <v>22</v>
      </c>
      <c r="G10" s="4">
        <f>D45</f>
        <v>21400</v>
      </c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4">
      <c r="A11" s="28"/>
      <c r="B11" s="31" t="s">
        <v>23</v>
      </c>
      <c r="C11" s="14" t="s">
        <v>19</v>
      </c>
      <c r="D11" s="10">
        <v>300</v>
      </c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4">
      <c r="A12" s="28"/>
      <c r="B12" s="31"/>
      <c r="C12" s="14" t="s">
        <v>21</v>
      </c>
      <c r="D12" s="10">
        <v>1000</v>
      </c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1:24">
      <c r="A13" s="28"/>
      <c r="B13" s="31"/>
      <c r="C13" s="14" t="s">
        <v>24</v>
      </c>
      <c r="D13" s="10">
        <v>400</v>
      </c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1:24">
      <c r="A14" s="28"/>
      <c r="B14" s="16" t="s">
        <v>25</v>
      </c>
      <c r="C14" s="32"/>
      <c r="D14" s="17">
        <f>SUM(D9:D13)</f>
        <v>2900</v>
      </c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1:24">
      <c r="A15" s="28"/>
      <c r="B15" s="16" t="s">
        <v>26</v>
      </c>
      <c r="C15" s="32"/>
      <c r="D15" s="17">
        <v>800</v>
      </c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1:24">
      <c r="A16" s="28"/>
      <c r="B16" s="31" t="s">
        <v>27</v>
      </c>
      <c r="C16" s="14"/>
      <c r="D16" s="10">
        <v>16000</v>
      </c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1:24">
      <c r="A17" s="28"/>
      <c r="B17" s="16" t="s">
        <v>28</v>
      </c>
      <c r="C17" s="32"/>
      <c r="D17" s="17">
        <f>D16</f>
        <v>16000</v>
      </c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1:24">
      <c r="A18" s="19"/>
      <c r="B18" s="31"/>
      <c r="C18" s="14" t="s">
        <v>29</v>
      </c>
      <c r="D18" s="10">
        <v>600</v>
      </c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1:24">
      <c r="A19" s="19"/>
      <c r="B19" s="31"/>
      <c r="C19" s="19" t="s">
        <v>30</v>
      </c>
      <c r="D19" s="10">
        <v>500</v>
      </c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1:24">
      <c r="A20" s="8"/>
      <c r="B20" s="20" t="s">
        <v>31</v>
      </c>
      <c r="C20" s="9" t="s">
        <v>32</v>
      </c>
      <c r="D20" s="10">
        <v>8000</v>
      </c>
      <c r="E20" s="1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1:24">
      <c r="A21" s="19"/>
      <c r="B21" s="33" t="s">
        <v>33</v>
      </c>
      <c r="C21" s="14" t="s">
        <v>34</v>
      </c>
      <c r="D21" s="10">
        <v>2000</v>
      </c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>
      <c r="A22" s="19"/>
      <c r="B22" s="31"/>
      <c r="C22" s="14" t="s">
        <v>35</v>
      </c>
      <c r="D22" s="10">
        <v>1000</v>
      </c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</row>
    <row r="23" spans="1:24">
      <c r="A23" s="19"/>
      <c r="B23" s="21" t="s">
        <v>36</v>
      </c>
      <c r="C23" s="32"/>
      <c r="D23" s="17">
        <f>SUM(D18:D22)</f>
        <v>12100</v>
      </c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</row>
    <row r="24" spans="1:24">
      <c r="A24" s="12" t="s">
        <v>13</v>
      </c>
      <c r="B24" s="30"/>
      <c r="C24" s="30"/>
      <c r="D24" s="13">
        <f>SUM(D8+D15+D17+D23+D14)</f>
        <v>33100</v>
      </c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</row>
    <row r="25" spans="1:24">
      <c r="A25" s="28"/>
      <c r="B25" s="9" t="s">
        <v>37</v>
      </c>
      <c r="C25" s="9"/>
      <c r="D25" s="10">
        <v>3000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>
      <c r="A26" s="28"/>
      <c r="B26" s="9" t="s">
        <v>38</v>
      </c>
      <c r="C26" s="9"/>
      <c r="D26" s="10">
        <v>1500</v>
      </c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1:24">
      <c r="A27" s="28"/>
      <c r="B27" s="9" t="s">
        <v>39</v>
      </c>
      <c r="C27" s="9"/>
      <c r="D27" s="10">
        <v>1500</v>
      </c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>
      <c r="A28" s="28"/>
      <c r="B28" s="9" t="s">
        <v>40</v>
      </c>
      <c r="C28" s="9"/>
      <c r="D28" s="10">
        <v>300</v>
      </c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1:24">
      <c r="A29" s="28"/>
      <c r="B29" s="9" t="s">
        <v>41</v>
      </c>
      <c r="C29" s="9"/>
      <c r="D29" s="10">
        <v>300</v>
      </c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>
      <c r="A30" s="28"/>
      <c r="B30" s="9" t="s">
        <v>42</v>
      </c>
      <c r="C30" s="9"/>
      <c r="D30" s="10">
        <v>1500</v>
      </c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pans="1:24">
      <c r="A31" s="28"/>
      <c r="B31" s="9" t="s">
        <v>43</v>
      </c>
      <c r="C31" s="9"/>
      <c r="D31" s="10">
        <v>1500</v>
      </c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>
      <c r="A32" s="28"/>
      <c r="B32" s="9" t="s">
        <v>44</v>
      </c>
      <c r="C32" s="9"/>
      <c r="D32" s="10">
        <v>500</v>
      </c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1:24">
      <c r="A33" s="12" t="s">
        <v>45</v>
      </c>
      <c r="B33" s="30"/>
      <c r="C33" s="30"/>
      <c r="D33" s="13">
        <f>SUM(D25:D32)</f>
        <v>10100</v>
      </c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>
      <c r="A34" s="22" t="s">
        <v>46</v>
      </c>
      <c r="B34" s="19"/>
      <c r="C34" s="8" t="s">
        <v>47</v>
      </c>
      <c r="D34" s="18">
        <v>1500</v>
      </c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1:24">
      <c r="A35" s="8"/>
      <c r="B35" s="28"/>
      <c r="C35" s="8" t="s">
        <v>48</v>
      </c>
      <c r="D35" s="18">
        <f>1500</f>
        <v>1500</v>
      </c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>
      <c r="A36" s="28"/>
      <c r="B36" s="28"/>
      <c r="C36" s="9" t="s">
        <v>49</v>
      </c>
      <c r="D36" s="10">
        <v>2000</v>
      </c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1:24">
      <c r="A37" s="28"/>
      <c r="B37" s="12" t="s">
        <v>50</v>
      </c>
      <c r="C37" s="30"/>
      <c r="D37" s="13">
        <f>SUM(D34:D36)</f>
        <v>5000</v>
      </c>
      <c r="E37" s="2"/>
      <c r="F37" s="2" t="s">
        <v>51</v>
      </c>
      <c r="G37" s="2" t="s">
        <v>52</v>
      </c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24">
      <c r="A38" s="28"/>
      <c r="B38" s="22" t="s">
        <v>53</v>
      </c>
      <c r="C38" s="22" t="s">
        <v>54</v>
      </c>
      <c r="D38" s="18">
        <v>1500</v>
      </c>
      <c r="E38" s="2" t="s">
        <v>55</v>
      </c>
      <c r="F38" s="2">
        <v>3520</v>
      </c>
      <c r="G38" s="2">
        <v>2560</v>
      </c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</row>
    <row r="39" spans="1:24">
      <c r="A39" s="28"/>
      <c r="B39" s="12" t="s">
        <v>50</v>
      </c>
      <c r="C39" s="30"/>
      <c r="D39" s="13">
        <f>D38</f>
        <v>1500</v>
      </c>
      <c r="E39" s="2" t="s">
        <v>56</v>
      </c>
      <c r="F39" s="2">
        <v>2640</v>
      </c>
      <c r="G39" s="2">
        <v>1920</v>
      </c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</row>
    <row r="40" spans="1:24">
      <c r="A40" s="28"/>
      <c r="B40" s="22" t="s">
        <v>57</v>
      </c>
      <c r="C40" s="22" t="s">
        <v>58</v>
      </c>
      <c r="D40" s="18">
        <v>150</v>
      </c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4">
      <c r="A41" s="28"/>
      <c r="B41" s="12" t="s">
        <v>57</v>
      </c>
      <c r="C41" s="30"/>
      <c r="D41" s="13">
        <f>D40</f>
        <v>150</v>
      </c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</row>
    <row r="42" spans="1:24">
      <c r="A42" s="12" t="s">
        <v>59</v>
      </c>
      <c r="B42" s="30"/>
      <c r="C42" s="30"/>
      <c r="D42" s="13">
        <f>SUM(D37+D39+D40)</f>
        <v>6650</v>
      </c>
      <c r="E42" s="2" t="s">
        <v>60</v>
      </c>
      <c r="F42" s="2">
        <v>1155</v>
      </c>
      <c r="G42" s="2">
        <v>840</v>
      </c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4">
      <c r="A43" s="22" t="s">
        <v>61</v>
      </c>
      <c r="B43" s="22" t="s">
        <v>17</v>
      </c>
      <c r="C43" s="22" t="s">
        <v>62</v>
      </c>
      <c r="D43" s="18">
        <f>F46+G46+20</f>
        <v>1100</v>
      </c>
      <c r="E43" s="2" t="s">
        <v>63</v>
      </c>
      <c r="F43" s="2">
        <v>4200</v>
      </c>
      <c r="G43" s="2">
        <v>3360</v>
      </c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4">
      <c r="A44" s="8"/>
      <c r="B44" s="9" t="s">
        <v>64</v>
      </c>
      <c r="C44" s="9" t="s">
        <v>62</v>
      </c>
      <c r="D44" s="10">
        <f>F44+G44+105</f>
        <v>20300</v>
      </c>
      <c r="E44" s="2"/>
      <c r="F44" s="2">
        <f t="shared" ref="F44:G44" si="0">F38+F39+F42+F43</f>
        <v>11515</v>
      </c>
      <c r="G44" s="2">
        <f t="shared" si="0"/>
        <v>8680</v>
      </c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4">
      <c r="A45" s="30" t="s">
        <v>22</v>
      </c>
      <c r="B45" s="16"/>
      <c r="C45" s="32"/>
      <c r="D45" s="17">
        <f>D44+D43</f>
        <v>21400</v>
      </c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4">
      <c r="A46" s="16"/>
      <c r="B46" s="32"/>
      <c r="C46" s="32"/>
      <c r="D46" s="17"/>
      <c r="E46" s="2" t="s">
        <v>65</v>
      </c>
      <c r="F46" s="2">
        <f>1200/2</f>
        <v>600</v>
      </c>
      <c r="G46" s="2">
        <f>960/2</f>
        <v>480</v>
      </c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</row>
    <row r="47" spans="1:24">
      <c r="A47" s="23" t="s">
        <v>66</v>
      </c>
      <c r="B47" s="30"/>
      <c r="C47" s="30"/>
      <c r="D47" s="24">
        <f>SUM(D45+D46+D42+D33+D24+D5)</f>
        <v>72200</v>
      </c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</row>
    <row r="48" spans="1:24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</row>
    <row r="49" spans="1:24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</row>
    <row r="50" spans="1:24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</row>
    <row r="51" spans="1:24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spans="1:24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</row>
    <row r="53" spans="1:24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</row>
    <row r="54" spans="1:24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</row>
    <row r="55" spans="1:24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</row>
    <row r="56" spans="1:24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</row>
    <row r="57" spans="1:24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</row>
    <row r="58" spans="1:24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</row>
    <row r="59" spans="1:24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</row>
    <row r="60" spans="1:24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</row>
    <row r="61" spans="1:24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</row>
    <row r="62" spans="1:24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</row>
    <row r="63" spans="1:24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</row>
    <row r="64" spans="1:24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</row>
    <row r="65" spans="1:24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</row>
    <row r="66" spans="1:24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</row>
    <row r="67" spans="1:24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</row>
    <row r="68" spans="1:24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</row>
    <row r="69" spans="1:24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</row>
    <row r="70" spans="1:24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</row>
    <row r="71" spans="1:24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</row>
    <row r="72" spans="1:24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</row>
    <row r="73" spans="1:24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</row>
    <row r="74" spans="1:24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</row>
    <row r="75" spans="1:24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</row>
    <row r="76" spans="1:24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</row>
    <row r="77" spans="1:24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</row>
    <row r="78" spans="1:24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</row>
    <row r="79" spans="1:24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</row>
    <row r="80" spans="1:24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</row>
    <row r="81" spans="1:24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</row>
    <row r="82" spans="1:24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</row>
    <row r="83" spans="1:24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</row>
    <row r="84" spans="1:24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</row>
    <row r="85" spans="1:24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</row>
    <row r="86" spans="1:24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</row>
    <row r="87" spans="1:24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</row>
    <row r="88" spans="1:24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</row>
    <row r="89" spans="1:24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</row>
    <row r="90" spans="1:24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</row>
    <row r="91" spans="1:24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</row>
    <row r="92" spans="1:24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</row>
    <row r="93" spans="1:24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</row>
    <row r="94" spans="1:24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</row>
    <row r="95" spans="1:24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</row>
    <row r="96" spans="1:24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</row>
    <row r="97" spans="1:24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</row>
    <row r="98" spans="1:24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</row>
    <row r="99" spans="1:24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</row>
    <row r="100" spans="1:24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</row>
    <row r="101" spans="1:24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</row>
    <row r="102" spans="1:24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</row>
    <row r="103" spans="1:24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</row>
    <row r="104" spans="1:24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</row>
    <row r="105" spans="1:24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</row>
    <row r="106" spans="1:24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</row>
    <row r="107" spans="1:24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</row>
    <row r="108" spans="1:24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</row>
    <row r="109" spans="1:24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</row>
    <row r="110" spans="1:24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</row>
    <row r="111" spans="1:24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</row>
    <row r="112" spans="1:24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</row>
    <row r="113" spans="1:24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</row>
    <row r="114" spans="1:24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</row>
    <row r="115" spans="1:24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</row>
    <row r="116" spans="1:24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</row>
    <row r="117" spans="1:24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</row>
    <row r="118" spans="1:24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</row>
    <row r="119" spans="1:24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</row>
    <row r="120" spans="1:24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</row>
    <row r="121" spans="1:24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</row>
    <row r="122" spans="1:24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</row>
    <row r="123" spans="1:24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</row>
    <row r="124" spans="1:24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</row>
    <row r="125" spans="1:24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</row>
    <row r="126" spans="1:24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</row>
    <row r="127" spans="1:24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</row>
    <row r="128" spans="1:24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</row>
    <row r="129" spans="1:24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</row>
    <row r="130" spans="1:24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</row>
    <row r="131" spans="1:24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</row>
    <row r="132" spans="1:24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</row>
    <row r="133" spans="1:24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</row>
    <row r="134" spans="1:24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</row>
    <row r="135" spans="1:24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</row>
    <row r="136" spans="1:24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</row>
    <row r="137" spans="1:24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</row>
    <row r="138" spans="1:24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</row>
    <row r="139" spans="1:24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</row>
    <row r="140" spans="1:24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</row>
    <row r="141" spans="1:24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</row>
    <row r="142" spans="1:24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</row>
    <row r="143" spans="1:24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</row>
    <row r="144" spans="1:24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</row>
    <row r="145" spans="1:24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</row>
    <row r="146" spans="1:24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</row>
    <row r="147" spans="1:24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</row>
    <row r="148" spans="1:24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</row>
    <row r="149" spans="1:24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</row>
    <row r="150" spans="1:24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</row>
    <row r="151" spans="1:24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</row>
    <row r="152" spans="1:24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</row>
    <row r="153" spans="1:24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</row>
    <row r="154" spans="1:24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</row>
    <row r="155" spans="1:24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</row>
    <row r="156" spans="1:24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</row>
    <row r="157" spans="1:24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</row>
    <row r="158" spans="1:24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</row>
    <row r="159" spans="1:24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</row>
    <row r="160" spans="1:24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</row>
    <row r="161" spans="1:24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</row>
    <row r="162" spans="1:24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</row>
    <row r="163" spans="1:24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</row>
    <row r="164" spans="1:24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</row>
    <row r="165" spans="1:24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</row>
    <row r="166" spans="1:24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</row>
    <row r="167" spans="1:24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</row>
    <row r="168" spans="1:24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</row>
    <row r="169" spans="1:24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</row>
    <row r="170" spans="1:24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</row>
    <row r="171" spans="1:24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</row>
    <row r="172" spans="1:24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</row>
    <row r="173" spans="1:24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</row>
    <row r="174" spans="1:24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</row>
    <row r="175" spans="1:24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</row>
    <row r="176" spans="1:24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</row>
    <row r="177" spans="1:24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</row>
    <row r="178" spans="1:24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</row>
    <row r="179" spans="1:24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</row>
    <row r="180" spans="1:24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</row>
    <row r="181" spans="1:24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</row>
    <row r="182" spans="1:24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</row>
    <row r="183" spans="1:24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</row>
    <row r="184" spans="1:24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</row>
    <row r="185" spans="1:24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</row>
    <row r="186" spans="1:24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</row>
    <row r="187" spans="1:24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</row>
    <row r="188" spans="1:24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</row>
    <row r="189" spans="1:24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</row>
    <row r="190" spans="1:24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</row>
    <row r="191" spans="1:24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</row>
    <row r="192" spans="1:24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</row>
    <row r="193" spans="1:24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</row>
    <row r="194" spans="1:24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</row>
    <row r="195" spans="1:24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</row>
    <row r="196" spans="1:24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</row>
    <row r="197" spans="1:24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</row>
    <row r="198" spans="1:24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</row>
    <row r="199" spans="1:24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</row>
    <row r="200" spans="1:24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</row>
    <row r="201" spans="1:24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</row>
    <row r="202" spans="1:24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</row>
    <row r="203" spans="1:24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</row>
    <row r="204" spans="1:24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</row>
    <row r="205" spans="1:24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</row>
    <row r="206" spans="1:24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</row>
    <row r="207" spans="1:24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</row>
    <row r="208" spans="1:24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</row>
    <row r="209" spans="1:24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</row>
    <row r="210" spans="1:24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</row>
    <row r="211" spans="1:24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</row>
    <row r="212" spans="1:24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</row>
    <row r="213" spans="1:24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</row>
    <row r="214" spans="1:24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</row>
    <row r="215" spans="1:24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</row>
    <row r="216" spans="1:24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</row>
    <row r="217" spans="1:24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</row>
    <row r="218" spans="1:24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</row>
    <row r="219" spans="1:24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</row>
    <row r="220" spans="1:24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</row>
    <row r="221" spans="1:24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</row>
    <row r="222" spans="1:24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</row>
    <row r="223" spans="1:24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</row>
    <row r="224" spans="1:24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</row>
    <row r="225" spans="1:24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</row>
    <row r="226" spans="1:24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</row>
    <row r="227" spans="1:24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</row>
    <row r="228" spans="1:24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</row>
    <row r="229" spans="1:24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</row>
    <row r="230" spans="1:24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</row>
    <row r="231" spans="1:24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</row>
    <row r="232" spans="1:24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</row>
    <row r="233" spans="1:24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</row>
    <row r="234" spans="1:24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</row>
    <row r="235" spans="1:24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</row>
    <row r="236" spans="1:24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</row>
    <row r="237" spans="1:24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</row>
    <row r="238" spans="1:24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</row>
    <row r="239" spans="1:24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</row>
    <row r="240" spans="1:24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</row>
    <row r="241" spans="1:24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</row>
    <row r="242" spans="1:24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</row>
    <row r="243" spans="1:24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</row>
    <row r="244" spans="1:24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</row>
    <row r="245" spans="1:24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</row>
    <row r="246" spans="1:24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</row>
    <row r="247" spans="1:24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</row>
    <row r="248" spans="1:24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</row>
    <row r="249" spans="1:24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</row>
    <row r="250" spans="1:24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</row>
    <row r="251" spans="1:24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</row>
    <row r="252" spans="1:24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</row>
    <row r="253" spans="1:24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</row>
    <row r="254" spans="1:24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</row>
    <row r="255" spans="1:24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</row>
    <row r="256" spans="1:24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</row>
    <row r="257" spans="1:24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</row>
    <row r="258" spans="1:24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</row>
    <row r="259" spans="1:24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</row>
    <row r="260" spans="1:24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</row>
    <row r="261" spans="1:24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</row>
    <row r="262" spans="1:24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</row>
    <row r="263" spans="1:24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</row>
    <row r="264" spans="1:24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</row>
    <row r="265" spans="1:24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</row>
    <row r="266" spans="1:24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</row>
    <row r="267" spans="1:24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</row>
    <row r="268" spans="1:24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</row>
    <row r="269" spans="1:24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</row>
    <row r="270" spans="1:24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</row>
    <row r="271" spans="1:24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</row>
    <row r="272" spans="1:24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</row>
    <row r="273" spans="1:24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</row>
    <row r="274" spans="1:24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</row>
    <row r="275" spans="1:24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</row>
    <row r="276" spans="1:24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</row>
    <row r="277" spans="1:24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</row>
    <row r="278" spans="1:24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</row>
    <row r="279" spans="1:24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</row>
    <row r="280" spans="1:24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</row>
    <row r="281" spans="1:24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</row>
    <row r="282" spans="1:24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</row>
    <row r="283" spans="1:24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</row>
    <row r="284" spans="1:2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</row>
    <row r="285" spans="1:24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</row>
    <row r="286" spans="1:24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</row>
    <row r="287" spans="1:24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</row>
    <row r="288" spans="1:24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</row>
    <row r="289" spans="1:24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</row>
    <row r="290" spans="1:24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</row>
    <row r="291" spans="1:24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</row>
    <row r="292" spans="1:24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</row>
    <row r="293" spans="1:24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</row>
    <row r="294" spans="1:2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</row>
    <row r="295" spans="1:24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</row>
    <row r="296" spans="1:24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</row>
    <row r="297" spans="1:24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</row>
    <row r="298" spans="1:24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</row>
    <row r="299" spans="1:24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</row>
    <row r="300" spans="1:24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</row>
    <row r="301" spans="1:24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</row>
    <row r="302" spans="1:24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</row>
    <row r="303" spans="1:24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</row>
    <row r="304" spans="1:2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</row>
    <row r="305" spans="1:24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</row>
    <row r="306" spans="1:24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</row>
    <row r="307" spans="1:24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</row>
    <row r="308" spans="1:24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</row>
    <row r="309" spans="1:24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</row>
    <row r="310" spans="1:24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</row>
    <row r="311" spans="1:24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</row>
    <row r="312" spans="1:24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</row>
    <row r="313" spans="1:24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</row>
    <row r="314" spans="1:2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</row>
    <row r="315" spans="1:24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</row>
    <row r="316" spans="1:24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</row>
    <row r="317" spans="1:24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</row>
    <row r="318" spans="1:24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</row>
    <row r="319" spans="1:24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</row>
    <row r="320" spans="1:24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</row>
    <row r="321" spans="1:24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</row>
    <row r="322" spans="1:24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</row>
    <row r="323" spans="1:24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</row>
    <row r="324" spans="1:2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</row>
    <row r="325" spans="1:24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</row>
    <row r="326" spans="1:24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</row>
    <row r="327" spans="1:24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</row>
    <row r="328" spans="1:24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</row>
    <row r="329" spans="1:24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</row>
    <row r="330" spans="1:24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</row>
    <row r="331" spans="1:24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</row>
    <row r="332" spans="1:24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</row>
    <row r="333" spans="1:24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</row>
    <row r="334" spans="1:2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</row>
    <row r="335" spans="1:24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</row>
    <row r="336" spans="1:24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</row>
    <row r="337" spans="1:24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</row>
    <row r="338" spans="1:24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</row>
    <row r="339" spans="1:24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</row>
    <row r="340" spans="1:24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</row>
    <row r="341" spans="1:24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</row>
    <row r="342" spans="1:24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</row>
    <row r="343" spans="1:24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</row>
    <row r="344" spans="1:2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</row>
    <row r="345" spans="1:24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</row>
    <row r="346" spans="1:24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</row>
    <row r="347" spans="1:24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</row>
    <row r="348" spans="1:24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</row>
    <row r="349" spans="1:24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</row>
    <row r="350" spans="1:24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</row>
    <row r="351" spans="1:24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</row>
    <row r="352" spans="1:24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</row>
    <row r="353" spans="1:24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</row>
    <row r="354" spans="1:2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</row>
    <row r="355" spans="1:24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</row>
    <row r="356" spans="1:24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</row>
    <row r="357" spans="1:24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</row>
    <row r="358" spans="1:24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</row>
    <row r="359" spans="1:24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</row>
    <row r="360" spans="1:24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</row>
    <row r="361" spans="1:24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</row>
    <row r="362" spans="1:24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</row>
    <row r="363" spans="1:24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</row>
    <row r="364" spans="1:2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</row>
    <row r="365" spans="1:24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</row>
    <row r="366" spans="1:24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</row>
    <row r="367" spans="1:24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</row>
    <row r="368" spans="1:24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</row>
    <row r="369" spans="1:24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</row>
    <row r="370" spans="1:24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</row>
    <row r="371" spans="1:24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</row>
    <row r="372" spans="1:24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</row>
    <row r="373" spans="1:24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</row>
    <row r="374" spans="1:2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</row>
    <row r="375" spans="1:24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</row>
    <row r="376" spans="1:24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</row>
    <row r="377" spans="1:24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</row>
    <row r="378" spans="1:24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</row>
    <row r="379" spans="1:24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</row>
    <row r="380" spans="1:24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</row>
    <row r="381" spans="1:24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</row>
    <row r="382" spans="1:24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</row>
    <row r="383" spans="1:24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</row>
    <row r="384" spans="1:2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</row>
    <row r="385" spans="1:24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</row>
    <row r="386" spans="1:24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</row>
    <row r="387" spans="1:24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</row>
    <row r="388" spans="1:24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</row>
    <row r="389" spans="1:24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</row>
    <row r="390" spans="1:24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</row>
    <row r="391" spans="1:24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</row>
    <row r="392" spans="1:24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</row>
    <row r="393" spans="1:24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</row>
    <row r="394" spans="1:2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</row>
    <row r="395" spans="1:24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</row>
    <row r="396" spans="1:24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</row>
    <row r="397" spans="1:24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</row>
    <row r="398" spans="1:24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</row>
    <row r="399" spans="1:24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</row>
    <row r="400" spans="1:24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</row>
    <row r="401" spans="1:24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</row>
    <row r="402" spans="1:24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</row>
    <row r="403" spans="1:24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</row>
    <row r="404" spans="1:2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</row>
    <row r="405" spans="1:24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</row>
    <row r="406" spans="1:24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</row>
    <row r="407" spans="1:24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</row>
    <row r="408" spans="1:24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</row>
    <row r="409" spans="1:24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</row>
    <row r="410" spans="1:24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</row>
    <row r="411" spans="1:24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</row>
    <row r="412" spans="1:24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</row>
    <row r="413" spans="1:24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</row>
    <row r="414" spans="1:2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</row>
    <row r="415" spans="1:24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</row>
    <row r="416" spans="1:24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</row>
    <row r="417" spans="1:24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</row>
    <row r="418" spans="1:24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</row>
    <row r="419" spans="1:24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</row>
    <row r="420" spans="1:24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</row>
    <row r="421" spans="1:24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</row>
    <row r="422" spans="1:24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</row>
    <row r="423" spans="1:24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</row>
    <row r="424" spans="1:2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</row>
    <row r="425" spans="1:24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</row>
    <row r="426" spans="1:24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</row>
    <row r="427" spans="1:24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</row>
    <row r="428" spans="1:24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</row>
    <row r="429" spans="1:24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</row>
    <row r="430" spans="1:24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</row>
    <row r="431" spans="1:24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</row>
    <row r="432" spans="1:24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</row>
    <row r="433" spans="1:24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</row>
    <row r="434" spans="1:2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</row>
    <row r="435" spans="1:24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</row>
    <row r="436" spans="1:24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</row>
    <row r="437" spans="1:24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</row>
    <row r="438" spans="1:24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</row>
    <row r="439" spans="1:24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</row>
    <row r="440" spans="1:24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</row>
    <row r="441" spans="1:24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</row>
    <row r="442" spans="1:24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</row>
    <row r="443" spans="1:24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</row>
    <row r="444" spans="1:2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</row>
    <row r="445" spans="1:24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</row>
    <row r="446" spans="1:24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</row>
    <row r="447" spans="1:24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</row>
    <row r="448" spans="1:24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</row>
    <row r="449" spans="1:24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</row>
    <row r="450" spans="1:24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</row>
    <row r="451" spans="1:24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</row>
    <row r="452" spans="1:24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</row>
    <row r="453" spans="1:24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</row>
    <row r="454" spans="1:2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</row>
    <row r="455" spans="1:24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</row>
    <row r="456" spans="1:24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</row>
    <row r="457" spans="1:24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</row>
    <row r="458" spans="1:24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</row>
    <row r="459" spans="1:24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</row>
    <row r="460" spans="1:24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</row>
    <row r="461" spans="1:24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</row>
    <row r="462" spans="1:24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</row>
    <row r="463" spans="1:24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</row>
    <row r="464" spans="1:2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</row>
    <row r="465" spans="1:24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</row>
    <row r="466" spans="1:24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</row>
    <row r="467" spans="1:24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</row>
    <row r="468" spans="1:24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</row>
    <row r="469" spans="1:24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</row>
    <row r="470" spans="1:24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</row>
    <row r="471" spans="1:24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</row>
    <row r="472" spans="1:24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</row>
    <row r="473" spans="1:24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</row>
    <row r="474" spans="1:2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</row>
    <row r="475" spans="1:24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</row>
    <row r="476" spans="1:24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</row>
    <row r="477" spans="1:24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</row>
    <row r="478" spans="1:24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</row>
    <row r="479" spans="1:24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</row>
    <row r="480" spans="1:24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</row>
    <row r="481" spans="1:24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</row>
    <row r="482" spans="1:24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</row>
    <row r="483" spans="1:24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</row>
    <row r="484" spans="1:2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</row>
    <row r="485" spans="1:24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</row>
    <row r="486" spans="1:24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</row>
    <row r="487" spans="1:24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</row>
    <row r="488" spans="1:24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</row>
    <row r="489" spans="1:24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</row>
    <row r="490" spans="1:24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</row>
    <row r="491" spans="1:24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</row>
    <row r="492" spans="1:24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</row>
    <row r="493" spans="1:24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</row>
    <row r="494" spans="1:2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</row>
    <row r="495" spans="1:24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</row>
    <row r="496" spans="1:24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</row>
    <row r="497" spans="1:24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</row>
    <row r="498" spans="1:24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</row>
    <row r="499" spans="1:24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</row>
    <row r="500" spans="1:24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</row>
    <row r="501" spans="1:24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</row>
    <row r="502" spans="1:24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</row>
    <row r="503" spans="1:24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</row>
    <row r="504" spans="1:2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</row>
    <row r="505" spans="1:24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</row>
    <row r="506" spans="1:24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</row>
    <row r="507" spans="1:24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</row>
    <row r="508" spans="1:24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</row>
    <row r="509" spans="1:24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</row>
    <row r="510" spans="1:24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</row>
    <row r="511" spans="1:24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</row>
    <row r="512" spans="1:24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</row>
    <row r="513" spans="1:24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</row>
    <row r="514" spans="1:2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</row>
    <row r="515" spans="1:24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</row>
    <row r="516" spans="1:24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</row>
    <row r="517" spans="1:24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</row>
    <row r="518" spans="1:24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</row>
    <row r="519" spans="1:24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</row>
    <row r="520" spans="1:24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</row>
    <row r="521" spans="1:24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</row>
    <row r="522" spans="1:24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</row>
    <row r="523" spans="1:24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</row>
    <row r="524" spans="1:2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</row>
    <row r="525" spans="1:24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</row>
    <row r="526" spans="1:24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</row>
    <row r="527" spans="1:24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</row>
    <row r="528" spans="1:24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</row>
    <row r="529" spans="1:24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</row>
    <row r="530" spans="1:24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</row>
    <row r="531" spans="1:24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</row>
    <row r="532" spans="1:24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</row>
    <row r="533" spans="1:24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</row>
    <row r="534" spans="1:2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</row>
    <row r="535" spans="1:24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</row>
    <row r="536" spans="1:24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</row>
    <row r="537" spans="1:24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</row>
    <row r="538" spans="1:24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</row>
    <row r="539" spans="1:24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</row>
    <row r="540" spans="1:24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</row>
    <row r="541" spans="1:24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</row>
    <row r="542" spans="1:24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</row>
    <row r="543" spans="1:24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</row>
    <row r="544" spans="1:2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</row>
    <row r="545" spans="1:24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</row>
    <row r="546" spans="1:24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</row>
    <row r="547" spans="1:24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</row>
    <row r="548" spans="1:24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</row>
    <row r="549" spans="1:24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</row>
    <row r="550" spans="1:24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</row>
    <row r="551" spans="1:24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</row>
    <row r="552" spans="1:24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</row>
    <row r="553" spans="1:24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</row>
    <row r="554" spans="1:2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</row>
    <row r="555" spans="1:24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</row>
    <row r="556" spans="1:24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</row>
    <row r="557" spans="1:24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</row>
    <row r="558" spans="1:24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</row>
    <row r="559" spans="1:24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</row>
    <row r="560" spans="1:24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</row>
    <row r="561" spans="1:24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</row>
    <row r="562" spans="1:24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</row>
    <row r="563" spans="1:24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</row>
    <row r="564" spans="1:2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</row>
    <row r="565" spans="1:24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</row>
    <row r="566" spans="1:24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</row>
    <row r="567" spans="1:24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</row>
    <row r="568" spans="1:24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</row>
    <row r="569" spans="1:24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</row>
    <row r="570" spans="1:24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</row>
    <row r="571" spans="1:24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</row>
    <row r="572" spans="1:24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</row>
    <row r="573" spans="1:24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</row>
    <row r="574" spans="1:2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</row>
    <row r="575" spans="1:24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</row>
    <row r="576" spans="1:24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</row>
    <row r="577" spans="1:24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</row>
    <row r="578" spans="1:24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</row>
    <row r="579" spans="1:24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</row>
    <row r="580" spans="1:24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</row>
    <row r="581" spans="1:24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</row>
    <row r="582" spans="1:24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</row>
    <row r="583" spans="1:24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</row>
    <row r="584" spans="1:2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</row>
    <row r="585" spans="1:24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</row>
    <row r="586" spans="1:24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</row>
    <row r="587" spans="1:24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</row>
    <row r="588" spans="1:24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</row>
    <row r="589" spans="1:24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</row>
    <row r="590" spans="1:24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</row>
    <row r="591" spans="1:24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</row>
    <row r="592" spans="1:24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</row>
    <row r="593" spans="1:24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</row>
    <row r="594" spans="1:2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</row>
    <row r="595" spans="1:24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</row>
    <row r="596" spans="1:24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</row>
    <row r="597" spans="1:24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</row>
    <row r="598" spans="1:24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</row>
    <row r="599" spans="1:24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</row>
    <row r="600" spans="1:24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</row>
    <row r="601" spans="1:24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</row>
    <row r="602" spans="1:24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</row>
    <row r="603" spans="1:24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</row>
    <row r="604" spans="1:2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</row>
    <row r="605" spans="1:24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</row>
    <row r="606" spans="1:24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</row>
    <row r="607" spans="1:24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</row>
    <row r="608" spans="1:24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</row>
    <row r="609" spans="1:24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</row>
    <row r="610" spans="1:24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</row>
    <row r="611" spans="1:24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</row>
    <row r="612" spans="1:24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</row>
    <row r="613" spans="1:24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</row>
    <row r="614" spans="1:2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</row>
    <row r="615" spans="1:24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</row>
    <row r="616" spans="1:24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</row>
    <row r="617" spans="1:24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</row>
    <row r="618" spans="1:24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</row>
    <row r="619" spans="1:24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</row>
    <row r="620" spans="1:24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</row>
    <row r="621" spans="1:24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</row>
    <row r="622" spans="1:24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</row>
    <row r="623" spans="1:24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</row>
    <row r="624" spans="1:2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</row>
    <row r="625" spans="1:24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</row>
    <row r="626" spans="1:24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</row>
    <row r="627" spans="1:24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</row>
    <row r="628" spans="1:24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</row>
    <row r="629" spans="1:24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</row>
    <row r="630" spans="1:24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</row>
    <row r="631" spans="1:24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</row>
    <row r="632" spans="1:24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</row>
    <row r="633" spans="1:24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</row>
    <row r="634" spans="1:2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</row>
    <row r="635" spans="1:24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</row>
    <row r="636" spans="1:24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</row>
    <row r="637" spans="1:24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</row>
    <row r="638" spans="1:24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</row>
    <row r="639" spans="1:24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</row>
    <row r="640" spans="1:24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</row>
    <row r="641" spans="1:24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</row>
    <row r="642" spans="1:24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</row>
    <row r="643" spans="1:24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</row>
    <row r="644" spans="1:2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</row>
    <row r="645" spans="1:24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</row>
    <row r="646" spans="1:24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</row>
    <row r="647" spans="1:24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</row>
    <row r="648" spans="1:24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</row>
    <row r="649" spans="1:24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</row>
    <row r="650" spans="1:24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</row>
    <row r="651" spans="1:24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</row>
    <row r="652" spans="1:24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</row>
    <row r="653" spans="1:24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</row>
    <row r="654" spans="1:2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</row>
    <row r="655" spans="1:24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</row>
    <row r="656" spans="1:24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</row>
    <row r="657" spans="1:24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</row>
    <row r="658" spans="1:24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</row>
    <row r="659" spans="1:24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</row>
    <row r="660" spans="1:24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</row>
    <row r="661" spans="1:24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</row>
    <row r="662" spans="1:24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</row>
    <row r="663" spans="1:24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</row>
    <row r="664" spans="1:2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</row>
    <row r="665" spans="1:24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</row>
    <row r="666" spans="1:24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</row>
    <row r="667" spans="1:24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</row>
    <row r="668" spans="1:24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</row>
    <row r="669" spans="1:24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</row>
    <row r="670" spans="1:24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</row>
    <row r="671" spans="1:24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</row>
    <row r="672" spans="1:24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</row>
    <row r="673" spans="1:24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</row>
    <row r="674" spans="1:2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</row>
    <row r="675" spans="1:24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</row>
    <row r="676" spans="1:24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</row>
    <row r="677" spans="1:24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</row>
    <row r="678" spans="1:24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</row>
    <row r="679" spans="1:24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</row>
    <row r="680" spans="1:24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</row>
    <row r="681" spans="1:24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</row>
    <row r="682" spans="1:24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</row>
    <row r="683" spans="1:24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</row>
    <row r="684" spans="1:2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</row>
    <row r="685" spans="1:24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</row>
    <row r="686" spans="1:24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</row>
    <row r="687" spans="1:24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</row>
    <row r="688" spans="1:24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</row>
    <row r="689" spans="1:24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</row>
    <row r="690" spans="1:24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</row>
    <row r="691" spans="1:24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</row>
    <row r="692" spans="1:24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</row>
    <row r="693" spans="1:24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</row>
    <row r="694" spans="1:2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</row>
    <row r="695" spans="1:24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</row>
    <row r="696" spans="1:24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</row>
    <row r="697" spans="1:24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</row>
    <row r="698" spans="1:24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</row>
    <row r="699" spans="1:24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</row>
    <row r="700" spans="1:24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</row>
    <row r="701" spans="1:24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</row>
    <row r="702" spans="1:24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</row>
    <row r="703" spans="1:24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</row>
    <row r="704" spans="1:2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</row>
    <row r="705" spans="1:24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</row>
    <row r="706" spans="1:24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</row>
    <row r="707" spans="1:24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</row>
    <row r="708" spans="1:24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</row>
    <row r="709" spans="1:24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</row>
    <row r="710" spans="1:24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</row>
    <row r="711" spans="1:24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</row>
    <row r="712" spans="1:24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</row>
    <row r="713" spans="1:24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</row>
    <row r="714" spans="1:2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</row>
    <row r="715" spans="1:24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</row>
    <row r="716" spans="1:24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</row>
    <row r="717" spans="1:24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</row>
    <row r="718" spans="1:24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</row>
    <row r="719" spans="1:24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</row>
    <row r="720" spans="1:24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</row>
    <row r="721" spans="1:24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</row>
    <row r="722" spans="1:24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</row>
    <row r="723" spans="1:24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</row>
    <row r="724" spans="1:2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</row>
    <row r="725" spans="1:24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</row>
    <row r="726" spans="1:24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</row>
    <row r="727" spans="1:24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</row>
    <row r="728" spans="1:24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</row>
    <row r="729" spans="1:24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</row>
    <row r="730" spans="1:24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</row>
    <row r="731" spans="1:24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</row>
    <row r="732" spans="1:24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</row>
    <row r="733" spans="1:24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</row>
    <row r="734" spans="1:2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</row>
    <row r="735" spans="1:24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</row>
    <row r="736" spans="1:24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</row>
    <row r="737" spans="1:24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</row>
    <row r="738" spans="1:24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</row>
    <row r="739" spans="1:24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</row>
    <row r="740" spans="1:24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</row>
    <row r="741" spans="1:24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</row>
    <row r="742" spans="1:24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</row>
    <row r="743" spans="1:24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</row>
    <row r="744" spans="1:2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</row>
    <row r="745" spans="1:24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</row>
    <row r="746" spans="1:24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</row>
    <row r="747" spans="1:24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</row>
    <row r="748" spans="1:24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</row>
    <row r="749" spans="1:24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</row>
    <row r="750" spans="1:24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</row>
    <row r="751" spans="1:24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</row>
    <row r="752" spans="1:24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</row>
    <row r="753" spans="1:24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</row>
    <row r="754" spans="1:2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</row>
    <row r="755" spans="1:24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</row>
    <row r="756" spans="1:24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</row>
    <row r="757" spans="1:24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</row>
    <row r="758" spans="1:24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</row>
    <row r="759" spans="1:24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</row>
    <row r="760" spans="1:24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</row>
    <row r="761" spans="1:24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</row>
    <row r="762" spans="1:24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</row>
    <row r="763" spans="1:24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</row>
    <row r="764" spans="1:2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</row>
    <row r="765" spans="1:24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</row>
    <row r="766" spans="1:24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</row>
    <row r="767" spans="1:24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</row>
    <row r="768" spans="1:24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</row>
    <row r="769" spans="1:24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</row>
    <row r="770" spans="1:24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</row>
    <row r="771" spans="1:24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</row>
    <row r="772" spans="1:24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</row>
    <row r="773" spans="1:24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</row>
    <row r="774" spans="1:2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</row>
    <row r="775" spans="1:24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</row>
    <row r="776" spans="1:24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</row>
    <row r="777" spans="1:24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</row>
    <row r="778" spans="1:24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</row>
    <row r="779" spans="1:24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</row>
    <row r="780" spans="1:24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</row>
    <row r="781" spans="1:24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</row>
    <row r="782" spans="1:24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</row>
    <row r="783" spans="1:24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</row>
    <row r="784" spans="1:2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</row>
    <row r="785" spans="1:24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</row>
    <row r="786" spans="1:24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</row>
    <row r="787" spans="1:24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</row>
    <row r="788" spans="1:24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</row>
    <row r="789" spans="1:24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</row>
    <row r="790" spans="1:24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</row>
    <row r="791" spans="1:24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</row>
    <row r="792" spans="1:24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</row>
    <row r="793" spans="1:24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</row>
    <row r="794" spans="1:2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</row>
    <row r="795" spans="1:24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</row>
    <row r="796" spans="1:24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</row>
    <row r="797" spans="1:24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</row>
    <row r="798" spans="1:24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</row>
    <row r="799" spans="1:24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</row>
    <row r="800" spans="1:24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</row>
    <row r="801" spans="1:24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</row>
    <row r="802" spans="1:24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</row>
    <row r="803" spans="1:24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</row>
    <row r="804" spans="1:2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</row>
    <row r="805" spans="1:24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</row>
    <row r="806" spans="1:24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</row>
    <row r="807" spans="1:24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</row>
    <row r="808" spans="1:24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</row>
    <row r="809" spans="1:24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</row>
    <row r="810" spans="1:24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</row>
    <row r="811" spans="1:24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</row>
    <row r="812" spans="1:24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</row>
    <row r="813" spans="1:24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</row>
    <row r="814" spans="1:2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</row>
    <row r="815" spans="1:24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</row>
    <row r="816" spans="1:24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</row>
    <row r="817" spans="1:24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</row>
    <row r="818" spans="1:24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</row>
    <row r="819" spans="1:24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</row>
    <row r="820" spans="1:24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</row>
    <row r="821" spans="1:24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</row>
    <row r="822" spans="1:24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</row>
    <row r="823" spans="1:24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</row>
    <row r="824" spans="1:2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</row>
    <row r="825" spans="1:24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</row>
    <row r="826" spans="1:24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</row>
    <row r="827" spans="1:24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</row>
    <row r="828" spans="1:24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</row>
    <row r="829" spans="1:24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</row>
    <row r="830" spans="1:24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</row>
    <row r="831" spans="1:24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</row>
    <row r="832" spans="1:24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</row>
    <row r="833" spans="1:24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</row>
    <row r="834" spans="1:2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</row>
    <row r="835" spans="1:24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</row>
    <row r="836" spans="1:24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</row>
    <row r="837" spans="1:24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</row>
    <row r="838" spans="1:24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</row>
    <row r="839" spans="1:24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</row>
    <row r="840" spans="1:24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</row>
    <row r="841" spans="1:24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</row>
    <row r="842" spans="1:24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</row>
    <row r="843" spans="1:24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</row>
    <row r="844" spans="1:2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</row>
    <row r="845" spans="1:24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</row>
    <row r="846" spans="1:24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</row>
    <row r="847" spans="1:24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</row>
    <row r="848" spans="1:24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</row>
    <row r="849" spans="1:24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</row>
    <row r="850" spans="1:24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</row>
    <row r="851" spans="1:24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</row>
    <row r="852" spans="1:24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</row>
    <row r="853" spans="1:24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</row>
    <row r="854" spans="1:2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</row>
    <row r="855" spans="1:24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</row>
    <row r="856" spans="1:24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</row>
    <row r="857" spans="1:24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</row>
    <row r="858" spans="1:24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</row>
    <row r="859" spans="1:24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</row>
    <row r="860" spans="1:24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</row>
    <row r="861" spans="1:24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</row>
    <row r="862" spans="1:24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</row>
    <row r="863" spans="1:24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</row>
    <row r="864" spans="1:2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</row>
    <row r="865" spans="1:24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</row>
    <row r="866" spans="1:24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</row>
    <row r="867" spans="1:24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</row>
    <row r="868" spans="1:24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</row>
    <row r="869" spans="1:24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</row>
    <row r="870" spans="1:24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</row>
    <row r="871" spans="1:24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</row>
    <row r="872" spans="1:24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</row>
    <row r="873" spans="1:24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</row>
    <row r="874" spans="1:2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</row>
    <row r="875" spans="1:24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</row>
    <row r="876" spans="1:24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</row>
    <row r="877" spans="1:24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</row>
    <row r="878" spans="1:24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</row>
    <row r="879" spans="1:24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</row>
    <row r="880" spans="1:24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</row>
    <row r="881" spans="1:24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</row>
    <row r="882" spans="1:24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</row>
    <row r="883" spans="1:24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</row>
    <row r="884" spans="1:2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</row>
    <row r="885" spans="1:24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</row>
    <row r="886" spans="1:24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</row>
    <row r="887" spans="1:24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</row>
    <row r="888" spans="1:24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</row>
    <row r="889" spans="1:24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</row>
    <row r="890" spans="1:24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</row>
    <row r="891" spans="1:24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</row>
    <row r="892" spans="1:24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</row>
    <row r="893" spans="1:24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</row>
    <row r="894" spans="1:2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</row>
    <row r="895" spans="1:24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</row>
    <row r="896" spans="1:24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</row>
    <row r="897" spans="1:24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</row>
    <row r="898" spans="1:24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</row>
    <row r="899" spans="1:24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</row>
    <row r="900" spans="1:24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</row>
    <row r="901" spans="1:24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</row>
    <row r="902" spans="1:24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</row>
    <row r="903" spans="1:24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</row>
    <row r="904" spans="1:2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</row>
    <row r="905" spans="1:24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</row>
    <row r="906" spans="1:24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</row>
    <row r="907" spans="1:24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</row>
    <row r="908" spans="1:24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</row>
    <row r="909" spans="1:24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</row>
    <row r="910" spans="1:24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</row>
    <row r="911" spans="1:24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</row>
    <row r="912" spans="1:24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</row>
    <row r="913" spans="1:24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</row>
    <row r="914" spans="1:2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</row>
    <row r="915" spans="1:24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</row>
    <row r="916" spans="1:24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</row>
    <row r="917" spans="1:24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</row>
    <row r="918" spans="1:24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</row>
    <row r="919" spans="1:24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</row>
    <row r="920" spans="1:24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</row>
    <row r="921" spans="1:24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</row>
    <row r="922" spans="1:24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</row>
    <row r="923" spans="1:24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</row>
    <row r="924" spans="1:2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</row>
    <row r="925" spans="1:24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</row>
    <row r="926" spans="1:24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</row>
    <row r="927" spans="1:24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</row>
    <row r="928" spans="1:24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</row>
    <row r="929" spans="1:24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</row>
    <row r="930" spans="1:24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</row>
    <row r="931" spans="1:24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</row>
    <row r="932" spans="1:24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</row>
    <row r="933" spans="1:24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</row>
    <row r="934" spans="1:2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</row>
    <row r="935" spans="1:24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</row>
    <row r="936" spans="1:24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</row>
    <row r="937" spans="1:24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</row>
    <row r="938" spans="1:24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</row>
    <row r="939" spans="1:24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</row>
    <row r="940" spans="1:24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</row>
    <row r="941" spans="1:24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</row>
    <row r="942" spans="1:24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</row>
    <row r="943" spans="1:24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</row>
    <row r="944" spans="1:2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</row>
    <row r="945" spans="1:24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</row>
    <row r="946" spans="1:24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</row>
    <row r="947" spans="1:24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</row>
    <row r="948" spans="1:24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</row>
    <row r="949" spans="1:24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</row>
    <row r="950" spans="1:24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</row>
    <row r="951" spans="1:24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</row>
    <row r="952" spans="1:24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</row>
    <row r="953" spans="1:24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</row>
    <row r="954" spans="1:2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</row>
    <row r="955" spans="1:24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</row>
  </sheetData>
  <mergeCells count="1">
    <mergeCell ref="A1:D1"/>
  </mergeCells>
  <printOptions horizontalCentered="1" gridLines="1"/>
  <pageMargins left="0.7" right="0.7" top="0.75" bottom="0.75" header="0" footer="0"/>
  <pageSetup fitToHeight="0" pageOrder="overThenDown" orientation="landscape" cellComments="atEnd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  <pageSetUpPr fitToPage="1"/>
  </sheetPr>
  <dimension ref="A1:E23"/>
  <sheetViews>
    <sheetView workbookViewId="0"/>
  </sheetViews>
  <sheetFormatPr defaultColWidth="14.42578125" defaultRowHeight="15.75" customHeight="1"/>
  <cols>
    <col min="1" max="1" width="18.85546875" customWidth="1"/>
  </cols>
  <sheetData>
    <row r="1" spans="1:5">
      <c r="A1" s="3" t="s">
        <v>67</v>
      </c>
      <c r="B1" s="3" t="s">
        <v>2</v>
      </c>
      <c r="C1" s="3"/>
    </row>
    <row r="2" spans="1:5">
      <c r="A2" s="2" t="s">
        <v>61</v>
      </c>
      <c r="B2" s="2" t="s">
        <v>68</v>
      </c>
    </row>
    <row r="3" spans="1:5">
      <c r="A3" s="2" t="s">
        <v>10</v>
      </c>
      <c r="B3" s="2" t="s">
        <v>11</v>
      </c>
      <c r="C3" s="2"/>
      <c r="D3" s="2"/>
      <c r="E3" s="2"/>
    </row>
    <row r="4" spans="1:5">
      <c r="A4" s="2" t="s">
        <v>69</v>
      </c>
      <c r="B4" s="2" t="s">
        <v>70</v>
      </c>
    </row>
    <row r="5" spans="1:5">
      <c r="A5" s="2"/>
      <c r="B5" s="25" t="s">
        <v>71</v>
      </c>
      <c r="C5" s="2"/>
    </row>
    <row r="6" spans="1:5">
      <c r="A6" s="2"/>
      <c r="B6" s="26" t="s">
        <v>29</v>
      </c>
      <c r="C6" s="2"/>
    </row>
    <row r="7" spans="1:5">
      <c r="A7" s="2"/>
      <c r="B7" s="26" t="s">
        <v>72</v>
      </c>
      <c r="C7" s="2"/>
    </row>
    <row r="8" spans="1:5">
      <c r="A8" s="2"/>
      <c r="B8" s="26" t="s">
        <v>73</v>
      </c>
      <c r="C8" s="2"/>
    </row>
    <row r="9" spans="1:5">
      <c r="A9" s="2"/>
      <c r="B9" s="26" t="s">
        <v>34</v>
      </c>
      <c r="C9" s="2"/>
    </row>
    <row r="10" spans="1:5">
      <c r="A10" s="2"/>
      <c r="B10" s="25" t="s">
        <v>74</v>
      </c>
      <c r="C10" s="2"/>
    </row>
    <row r="11" spans="1:5">
      <c r="A11" s="2" t="s">
        <v>75</v>
      </c>
      <c r="B11" s="2" t="s">
        <v>6</v>
      </c>
      <c r="C11" s="2"/>
    </row>
    <row r="12" spans="1:5">
      <c r="A12" s="2"/>
      <c r="B12" s="2" t="s">
        <v>76</v>
      </c>
      <c r="C12" s="2"/>
    </row>
    <row r="13" spans="1:5">
      <c r="A13" s="2" t="s">
        <v>77</v>
      </c>
      <c r="B13" s="2" t="s">
        <v>78</v>
      </c>
      <c r="C13" s="2"/>
    </row>
    <row r="14" spans="1:5">
      <c r="B14" s="2" t="s">
        <v>79</v>
      </c>
    </row>
    <row r="15" spans="1:5">
      <c r="A15" s="2" t="s">
        <v>5</v>
      </c>
      <c r="B15" s="2" t="s">
        <v>80</v>
      </c>
    </row>
    <row r="16" spans="1:5">
      <c r="A16" s="2" t="s">
        <v>81</v>
      </c>
    </row>
    <row r="17" spans="2:2">
      <c r="B17" s="27" t="s">
        <v>43</v>
      </c>
    </row>
    <row r="18" spans="2:2">
      <c r="B18" s="2" t="s">
        <v>82</v>
      </c>
    </row>
    <row r="19" spans="2:2">
      <c r="B19" s="2" t="s">
        <v>83</v>
      </c>
    </row>
    <row r="20" spans="2:2">
      <c r="B20" s="2" t="s">
        <v>84</v>
      </c>
    </row>
    <row r="21" spans="2:2">
      <c r="B21" s="2" t="s">
        <v>41</v>
      </c>
    </row>
    <row r="22" spans="2:2">
      <c r="B22" s="2" t="s">
        <v>40</v>
      </c>
    </row>
    <row r="23" spans="2:2">
      <c r="B23" s="2" t="s">
        <v>85</v>
      </c>
    </row>
  </sheetData>
  <printOptions horizontalCentered="1" gridLines="1"/>
  <pageMargins left="0.7" right="0.7" top="0.75" bottom="0.75" header="0" footer="0"/>
  <pageSetup fitToHeight="0" pageOrder="overThenDown" orientation="landscape" cellComments="atEnd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93C532EC5FCEA4FB2BBE2FEB2C5058F" ma:contentTypeVersion="12" ma:contentTypeDescription="Create a new document." ma:contentTypeScope="" ma:versionID="53b405b5434fbae225da9e1552da0a99">
  <xsd:schema xmlns:xsd="http://www.w3.org/2001/XMLSchema" xmlns:xs="http://www.w3.org/2001/XMLSchema" xmlns:p="http://schemas.microsoft.com/office/2006/metadata/properties" xmlns:ns2="59def72c-4b9f-41e4-8bab-51347c235336" xmlns:ns3="e2a4c893-1c17-4b06-9f6a-b8d898e83fb8" targetNamespace="http://schemas.microsoft.com/office/2006/metadata/properties" ma:root="true" ma:fieldsID="1fd4707c121cddeb0fe222337aed1bd1" ns2:_="" ns3:_="">
    <xsd:import namespace="59def72c-4b9f-41e4-8bab-51347c235336"/>
    <xsd:import namespace="e2a4c893-1c17-4b06-9f6a-b8d898e83fb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def72c-4b9f-41e4-8bab-51347c23533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a4c893-1c17-4b06-9f6a-b8d898e83fb8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B6FEB48-C15A-4CA3-A443-2CE5C90AC9B9}"/>
</file>

<file path=customXml/itemProps2.xml><?xml version="1.0" encoding="utf-8"?>
<ds:datastoreItem xmlns:ds="http://schemas.openxmlformats.org/officeDocument/2006/customXml" ds:itemID="{8AAFA2B5-3D93-4736-A204-5E26E08FD75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Aguilera, Elisha James</cp:lastModifiedBy>
  <cp:revision/>
  <dcterms:created xsi:type="dcterms:W3CDTF">2021-10-14T18:41:28Z</dcterms:created>
  <dcterms:modified xsi:type="dcterms:W3CDTF">2021-10-19T00:08:25Z</dcterms:modified>
  <cp:category/>
  <cp:contentStatus/>
</cp:coreProperties>
</file>